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13_ncr:1_{26B5F494-51F0-4677-AE39-E2D3959A5685}" xr6:coauthVersionLast="36" xr6:coauthVersionMax="36" xr10:uidLastSave="{00000000-0000-0000-0000-000000000000}"/>
  <bookViews>
    <workbookView xWindow="0" yWindow="0" windowWidth="28800" windowHeight="12225" xr2:uid="{3BCEB820-75AC-4F22-9F9C-A899798F46D8}"/>
  </bookViews>
  <sheets>
    <sheet name="Investitionsrechner" sheetId="1" r:id="rId1"/>
    <sheet name="Grafische Darstellung" sheetId="3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7" i="1"/>
  <c r="B14" i="1"/>
  <c r="B15" i="1"/>
  <c r="C9" i="1"/>
  <c r="D9" i="1"/>
  <c r="D14" i="1"/>
  <c r="D17" i="1"/>
  <c r="D15" i="1"/>
  <c r="D16" i="1"/>
  <c r="C17" i="1"/>
  <c r="C14" i="1"/>
  <c r="C15" i="1"/>
  <c r="C16" i="1"/>
  <c r="B16" i="1"/>
</calcChain>
</file>

<file path=xl/sharedStrings.xml><?xml version="1.0" encoding="utf-8"?>
<sst xmlns="http://schemas.openxmlformats.org/spreadsheetml/2006/main" count="17" uniqueCount="17">
  <si>
    <t>Häufigkeit der Einzahlung pro Jahr</t>
  </si>
  <si>
    <t>Anzahl Einzahlungen Gesamt</t>
  </si>
  <si>
    <t>Endkapital Gesamt</t>
  </si>
  <si>
    <t>Investitionsrechner</t>
  </si>
  <si>
    <t>Rechnungszins pro Jahr in %</t>
  </si>
  <si>
    <t>monatliche Einzahlung</t>
  </si>
  <si>
    <t>Zinsanteil in %</t>
  </si>
  <si>
    <t>Zinsanteil in Euro</t>
  </si>
  <si>
    <t>Eingezahlte Summe</t>
  </si>
  <si>
    <t>Anfangsinvestition</t>
  </si>
  <si>
    <t>Berechnungstabelle</t>
  </si>
  <si>
    <t>Ergebnistabelle</t>
  </si>
  <si>
    <t>Szenario 1</t>
  </si>
  <si>
    <t>Szenario 2</t>
  </si>
  <si>
    <r>
      <t xml:space="preserve">Anlagehorizont - </t>
    </r>
    <r>
      <rPr>
        <b/>
        <sz val="11"/>
        <color rgb="FF9C5700"/>
        <rFont val="Calibri"/>
        <family val="2"/>
        <scheme val="minor"/>
      </rPr>
      <t>in Jahren</t>
    </r>
  </si>
  <si>
    <t>Szenario 3</t>
  </si>
  <si>
    <t>Hinweis: Nur die Zellen für den Anlagehorizont, die monatliche Einzahlung, der angenommene Rechnungszins (Rendite) und die Anfangsinvestition sollten bearbeitet werden!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</si>
</sst>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4"/>
      <color rgb="FF9C57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3" borderId="0" xfId="2"/>
    <xf numFmtId="0" fontId="2" fillId="3" borderId="0" xfId="2" applyAlignment="1">
      <alignment horizontal="center"/>
    </xf>
    <xf numFmtId="0" fontId="2" fillId="3" borderId="1" xfId="2" applyBorder="1"/>
    <xf numFmtId="0" fontId="2" fillId="3" borderId="1" xfId="2" applyBorder="1" applyAlignment="1">
      <alignment horizontal="center"/>
    </xf>
    <xf numFmtId="0" fontId="1" fillId="2" borderId="2" xfId="1" applyBorder="1"/>
    <xf numFmtId="0" fontId="1" fillId="2" borderId="0" xfId="1" applyBorder="1" applyAlignment="1">
      <alignment horizontal="center"/>
    </xf>
    <xf numFmtId="0" fontId="5" fillId="3" borderId="0" xfId="2" applyFont="1"/>
    <xf numFmtId="164" fontId="2" fillId="3" borderId="1" xfId="2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2" borderId="1" xfId="1" applyNumberFormat="1" applyBorder="1" applyAlignment="1">
      <alignment horizontal="center"/>
    </xf>
    <xf numFmtId="10" fontId="1" fillId="2" borderId="1" xfId="1" applyNumberFormat="1" applyBorder="1" applyAlignment="1">
      <alignment horizontal="center"/>
    </xf>
    <xf numFmtId="0" fontId="6" fillId="2" borderId="0" xfId="1" applyFont="1"/>
    <xf numFmtId="0" fontId="7" fillId="0" borderId="0" xfId="0" applyFont="1"/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Investitionsrechner!$A$17</c:f>
              <c:strCache>
                <c:ptCount val="1"/>
                <c:pt idx="0">
                  <c:v>Endkapital Gesamt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D83-483A-BFF1-BA67CC816C9D}"/>
              </c:ext>
            </c:extLst>
          </c:dPt>
          <c:dPt>
            <c:idx val="2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83-483A-BFF1-BA67CC816C9D}"/>
              </c:ext>
            </c:extLst>
          </c:dPt>
          <c:cat>
            <c:strRef>
              <c:f>Investitionsrechner!$B$13:$D$13</c:f>
              <c:strCache>
                <c:ptCount val="3"/>
                <c:pt idx="0">
                  <c:v>Szenario 1</c:v>
                </c:pt>
                <c:pt idx="1">
                  <c:v>Szenario 2</c:v>
                </c:pt>
                <c:pt idx="2">
                  <c:v>Szenario 3</c:v>
                </c:pt>
              </c:strCache>
            </c:strRef>
          </c:cat>
          <c:val>
            <c:numRef>
              <c:f>Investitionsrechner!$B$17:$D$17</c:f>
              <c:numCache>
                <c:formatCode>#,##0.00\ "€"</c:formatCode>
                <c:ptCount val="3"/>
                <c:pt idx="0">
                  <c:v>6763.1200146496039</c:v>
                </c:pt>
                <c:pt idx="1">
                  <c:v>18409.34923631424</c:v>
                </c:pt>
                <c:pt idx="2">
                  <c:v>78746.931373237036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3-483A-BFF1-BA67CC81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100004448"/>
        <c:axId val="397798896"/>
      </c:barChart>
      <c:catAx>
        <c:axId val="10000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798896"/>
        <c:crosses val="autoZero"/>
        <c:auto val="1"/>
        <c:lblAlgn val="ctr"/>
        <c:lblOffset val="100"/>
        <c:noMultiLvlLbl val="0"/>
      </c:catAx>
      <c:valAx>
        <c:axId val="397798896"/>
        <c:scaling>
          <c:orientation val="minMax"/>
        </c:scaling>
        <c:delete val="0"/>
        <c:axPos val="l"/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0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Investitionsrechner!$A$16</c:f>
              <c:strCache>
                <c:ptCount val="1"/>
                <c:pt idx="0">
                  <c:v>Zinsanteil in %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16-46C1-B2F1-234C7D24FB89}"/>
              </c:ext>
            </c:extLst>
          </c:dPt>
          <c:dPt>
            <c:idx val="1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216-46C1-B2F1-234C7D24FB89}"/>
              </c:ext>
            </c:extLst>
          </c:dPt>
          <c:dPt>
            <c:idx val="2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16-46C1-B2F1-234C7D24FB89}"/>
              </c:ext>
            </c:extLst>
          </c:dPt>
          <c:cat>
            <c:strRef>
              <c:f>Investitionsrechner!$B$13:$D$13</c:f>
              <c:strCache>
                <c:ptCount val="3"/>
                <c:pt idx="0">
                  <c:v>Szenario 1</c:v>
                </c:pt>
                <c:pt idx="1">
                  <c:v>Szenario 2</c:v>
                </c:pt>
                <c:pt idx="2">
                  <c:v>Szenario 3</c:v>
                </c:pt>
              </c:strCache>
            </c:strRef>
          </c:cat>
          <c:val>
            <c:numRef>
              <c:f>Investitionsrechner!$B$16:$D$16</c:f>
              <c:numCache>
                <c:formatCode>0.00%</c:formatCode>
                <c:ptCount val="3"/>
                <c:pt idx="0">
                  <c:v>6.8477272863181352E-2</c:v>
                </c:pt>
                <c:pt idx="1">
                  <c:v>0.26667695708819888</c:v>
                </c:pt>
                <c:pt idx="2">
                  <c:v>0.61903277401618451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6-46C1-B2F1-234C7D24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470569792"/>
        <c:axId val="401353744"/>
      </c:barChart>
      <c:catAx>
        <c:axId val="47056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1353744"/>
        <c:crosses val="autoZero"/>
        <c:auto val="1"/>
        <c:lblAlgn val="ctr"/>
        <c:lblOffset val="100"/>
        <c:noMultiLvlLbl val="0"/>
      </c:catAx>
      <c:valAx>
        <c:axId val="40135374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056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Investitionsrechner!$A$15</c:f>
              <c:strCache>
                <c:ptCount val="1"/>
                <c:pt idx="0">
                  <c:v>Zinsanteil in Euro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1-4B28-AB89-C4C30D0B5891}"/>
              </c:ext>
            </c:extLst>
          </c:dPt>
          <c:dPt>
            <c:idx val="1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1-4B28-AB89-C4C30D0B5891}"/>
              </c:ext>
            </c:extLst>
          </c:dPt>
          <c:dPt>
            <c:idx val="2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11-4B28-AB89-C4C30D0B5891}"/>
              </c:ext>
            </c:extLst>
          </c:dPt>
          <c:cat>
            <c:strRef>
              <c:f>Investitionsrechner!$B$13:$D$13</c:f>
              <c:strCache>
                <c:ptCount val="3"/>
                <c:pt idx="0">
                  <c:v>Szenario 1</c:v>
                </c:pt>
                <c:pt idx="1">
                  <c:v>Szenario 2</c:v>
                </c:pt>
                <c:pt idx="2">
                  <c:v>Szenario 3</c:v>
                </c:pt>
              </c:strCache>
            </c:strRef>
          </c:cat>
          <c:val>
            <c:numRef>
              <c:f>Investitionsrechner!$B$15:$D$15</c:f>
              <c:numCache>
                <c:formatCode>#,##0.00\ "€"</c:formatCode>
                <c:ptCount val="3"/>
                <c:pt idx="0">
                  <c:v>463.12001464960395</c:v>
                </c:pt>
                <c:pt idx="1">
                  <c:v>4909.3492363142395</c:v>
                </c:pt>
                <c:pt idx="2">
                  <c:v>48746.931373237036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1-4B28-AB89-C4C30D0B5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469996208"/>
        <c:axId val="397797648"/>
      </c:barChart>
      <c:catAx>
        <c:axId val="46999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797648"/>
        <c:crosses val="autoZero"/>
        <c:auto val="1"/>
        <c:lblAlgn val="ctr"/>
        <c:lblOffset val="100"/>
        <c:noMultiLvlLbl val="0"/>
      </c:catAx>
      <c:valAx>
        <c:axId val="397797648"/>
        <c:scaling>
          <c:orientation val="minMax"/>
        </c:scaling>
        <c:delete val="0"/>
        <c:axPos val="l"/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9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Investitionsrechner!$A$14</c:f>
              <c:strCache>
                <c:ptCount val="1"/>
                <c:pt idx="0">
                  <c:v>Eingezahlte Summe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C0-4B85-BCA7-BB1BACBEE433}"/>
              </c:ext>
            </c:extLst>
          </c:dPt>
          <c:dPt>
            <c:idx val="2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7C0-4B85-BCA7-BB1BACBEE433}"/>
              </c:ext>
            </c:extLst>
          </c:dPt>
          <c:cat>
            <c:strRef>
              <c:f>Investitionsrechner!$B$13:$D$13</c:f>
              <c:strCache>
                <c:ptCount val="3"/>
                <c:pt idx="0">
                  <c:v>Szenario 1</c:v>
                </c:pt>
                <c:pt idx="1">
                  <c:v>Szenario 2</c:v>
                </c:pt>
                <c:pt idx="2">
                  <c:v>Szenario 3</c:v>
                </c:pt>
              </c:strCache>
            </c:strRef>
          </c:cat>
          <c:val>
            <c:numRef>
              <c:f>Investitionsrechner!$B$14:$D$14</c:f>
              <c:numCache>
                <c:formatCode>#,##0.00\ "€"</c:formatCode>
                <c:ptCount val="3"/>
                <c:pt idx="0">
                  <c:v>6300</c:v>
                </c:pt>
                <c:pt idx="1">
                  <c:v>13500</c:v>
                </c:pt>
                <c:pt idx="2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0-4B85-BCA7-BB1BACBE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403564848"/>
        <c:axId val="398514976"/>
      </c:barChart>
      <c:catAx>
        <c:axId val="40356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8514976"/>
        <c:crosses val="autoZero"/>
        <c:auto val="1"/>
        <c:lblAlgn val="ctr"/>
        <c:lblOffset val="100"/>
        <c:noMultiLvlLbl val="0"/>
      </c:catAx>
      <c:valAx>
        <c:axId val="398514976"/>
        <c:scaling>
          <c:orientation val="minMax"/>
        </c:scaling>
        <c:delete val="0"/>
        <c:axPos val="l"/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356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E741A5-7719-4292-9855-1C67CCB41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0</xdr:row>
      <xdr:rowOff>0</xdr:rowOff>
    </xdr:from>
    <xdr:to>
      <xdr:col>12</xdr:col>
      <xdr:colOff>9525</xdr:colOff>
      <xdr:row>14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364A959-7B28-4391-B5C8-4C8433C5A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85725</xdr:rowOff>
    </xdr:from>
    <xdr:to>
      <xdr:col>6</xdr:col>
      <xdr:colOff>0</xdr:colOff>
      <xdr:row>28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DEBD7FB-F81D-414D-BFC5-FBD6F5C95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14</xdr:row>
      <xdr:rowOff>85725</xdr:rowOff>
    </xdr:from>
    <xdr:to>
      <xdr:col>12</xdr:col>
      <xdr:colOff>9525</xdr:colOff>
      <xdr:row>28</xdr:row>
      <xdr:rowOff>161925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D14C09A-07A2-4A03-9681-0CF6D2B46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885C-1A07-4FA3-AA2C-93EE80C468F3}">
  <dimension ref="A1:D17"/>
  <sheetViews>
    <sheetView tabSelected="1" workbookViewId="0">
      <selection activeCell="I13" sqref="I13"/>
    </sheetView>
  </sheetViews>
  <sheetFormatPr baseColWidth="10" defaultRowHeight="15" x14ac:dyDescent="0.25"/>
  <cols>
    <col min="1" max="1" width="50.85546875" bestFit="1" customWidth="1"/>
  </cols>
  <sheetData>
    <row r="1" spans="1:4" ht="21" x14ac:dyDescent="0.35">
      <c r="A1" s="1" t="s">
        <v>3</v>
      </c>
    </row>
    <row r="2" spans="1:4" ht="21" x14ac:dyDescent="0.35">
      <c r="A2" s="1"/>
      <c r="B2" s="14"/>
    </row>
    <row r="3" spans="1:4" x14ac:dyDescent="0.25">
      <c r="A3" s="14" t="s">
        <v>16</v>
      </c>
    </row>
    <row r="4" spans="1:4" x14ac:dyDescent="0.25">
      <c r="A4" s="14"/>
    </row>
    <row r="5" spans="1:4" ht="18.75" x14ac:dyDescent="0.3">
      <c r="A5" s="8" t="s">
        <v>10</v>
      </c>
      <c r="B5" s="2"/>
      <c r="C5" s="2"/>
      <c r="D5" s="2"/>
    </row>
    <row r="6" spans="1:4" x14ac:dyDescent="0.25">
      <c r="A6" s="3" t="s">
        <v>14</v>
      </c>
      <c r="B6" s="5">
        <v>7</v>
      </c>
      <c r="C6" s="5">
        <v>15</v>
      </c>
      <c r="D6" s="5">
        <v>25</v>
      </c>
    </row>
    <row r="7" spans="1:4" x14ac:dyDescent="0.25">
      <c r="A7" s="4" t="s">
        <v>5</v>
      </c>
      <c r="B7" s="9">
        <v>75</v>
      </c>
      <c r="C7" s="9">
        <v>75</v>
      </c>
      <c r="D7" s="9">
        <v>100</v>
      </c>
    </row>
    <row r="8" spans="1:4" x14ac:dyDescent="0.25">
      <c r="A8" s="4" t="s">
        <v>0</v>
      </c>
      <c r="B8" s="5">
        <v>12</v>
      </c>
      <c r="C8" s="5">
        <v>12</v>
      </c>
      <c r="D8" s="5">
        <v>12</v>
      </c>
    </row>
    <row r="9" spans="1:4" x14ac:dyDescent="0.25">
      <c r="A9" s="4" t="s">
        <v>1</v>
      </c>
      <c r="B9" s="5">
        <f>B6*B8</f>
        <v>84</v>
      </c>
      <c r="C9" s="5">
        <f>C6*C8</f>
        <v>180</v>
      </c>
      <c r="D9" s="5">
        <f>D6*D8</f>
        <v>300</v>
      </c>
    </row>
    <row r="10" spans="1:4" x14ac:dyDescent="0.25">
      <c r="A10" s="4" t="s">
        <v>4</v>
      </c>
      <c r="B10" s="5">
        <v>2</v>
      </c>
      <c r="C10" s="5">
        <v>4</v>
      </c>
      <c r="D10" s="5">
        <v>7</v>
      </c>
    </row>
    <row r="11" spans="1:4" x14ac:dyDescent="0.25">
      <c r="A11" s="4" t="s">
        <v>9</v>
      </c>
      <c r="B11" s="5"/>
      <c r="C11" s="5"/>
      <c r="D11" s="5"/>
    </row>
    <row r="12" spans="1:4" x14ac:dyDescent="0.25">
      <c r="B12" s="10"/>
      <c r="C12" s="10"/>
      <c r="D12" s="10"/>
    </row>
    <row r="13" spans="1:4" ht="18.75" x14ac:dyDescent="0.3">
      <c r="A13" s="13" t="s">
        <v>11</v>
      </c>
      <c r="B13" s="7" t="s">
        <v>12</v>
      </c>
      <c r="C13" s="7" t="s">
        <v>13</v>
      </c>
      <c r="D13" s="7" t="s">
        <v>15</v>
      </c>
    </row>
    <row r="14" spans="1:4" x14ac:dyDescent="0.25">
      <c r="A14" s="6" t="s">
        <v>8</v>
      </c>
      <c r="B14" s="11">
        <f>B7*B9+(B11)</f>
        <v>6300</v>
      </c>
      <c r="C14" s="11">
        <f>C7*C9+(C11)</f>
        <v>13500</v>
      </c>
      <c r="D14" s="11">
        <f>D7*D9+(D11)</f>
        <v>30000</v>
      </c>
    </row>
    <row r="15" spans="1:4" x14ac:dyDescent="0.25">
      <c r="A15" s="6" t="s">
        <v>7</v>
      </c>
      <c r="B15" s="11">
        <f>B17-B14</f>
        <v>463.12001464960395</v>
      </c>
      <c r="C15" s="11">
        <f>C17-C14</f>
        <v>4909.3492363142395</v>
      </c>
      <c r="D15" s="11">
        <f>D17-D14</f>
        <v>48746.931373237036</v>
      </c>
    </row>
    <row r="16" spans="1:4" x14ac:dyDescent="0.25">
      <c r="A16" s="6" t="s">
        <v>6</v>
      </c>
      <c r="B16" s="12">
        <f>B15/B17</f>
        <v>6.8477272863181352E-2</v>
      </c>
      <c r="C16" s="12">
        <f>C15/C17</f>
        <v>0.26667695708819888</v>
      </c>
      <c r="D16" s="12">
        <f>D15/D17</f>
        <v>0.61903277401618451</v>
      </c>
    </row>
    <row r="17" spans="1:4" x14ac:dyDescent="0.25">
      <c r="A17" s="6" t="s">
        <v>2</v>
      </c>
      <c r="B17" s="11">
        <f>FV((1+B10/100)^(1/B8)-1,B9,-B7,0,1)+B11*(1+B10/100)^(B9/B8)</f>
        <v>6763.1200146496039</v>
      </c>
      <c r="C17" s="11">
        <f>FV((1+C10/100)^(1/C8)-1,C9,-C7,0,1)+C11*(1+C10/100)^(C9/C8)</f>
        <v>18409.34923631424</v>
      </c>
      <c r="D17" s="11">
        <f>FV((1+D10/100)^(1/D8)-1,D9,-D7,0,1)+D11*(1+D10/100)^(D9/D8)</f>
        <v>78746.931373237036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0309-4EC6-4B16-8A86-0CBBC6DBD2A7}">
  <dimension ref="A1"/>
  <sheetViews>
    <sheetView zoomScale="130" zoomScaleNormal="130" workbookViewId="0">
      <selection activeCell="O16" sqref="O16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Investitionsrechner</vt:lpstr>
      <vt:lpstr>Grafische Darstellung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2021-02-11T14:33:31Z</dcterms:created>
  <dcterms:modified xsi:type="dcterms:W3CDTF">2021-02-18T13:43:52Z</dcterms:modified>
</cp:coreProperties>
</file>